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45" windowWidth="14160" windowHeight="8490" activeTab="0"/>
  </bookViews>
  <sheets>
    <sheet name="Лист1" sheetId="1" r:id="rId1"/>
  </sheets>
  <definedNames>
    <definedName name="__bookmark_1">'Лист1'!$B$1:$F$2</definedName>
    <definedName name="__bookmark_2">'Лист1'!$B$3:$F$21</definedName>
    <definedName name="__bookmark_4">'Лист1'!$E$3:$E$3</definedName>
    <definedName name="__bookmark_5">'Лист1'!#REF!</definedName>
    <definedName name="_xlnm._FilterDatabase" localSheetId="0" hidden="1">'Лист1'!$A$6:$Q$21</definedName>
    <definedName name="Z_2FD78F77_C14A_446E_B172_721A8F2BCD1B_.wvu.FilterData" localSheetId="0" hidden="1">'Лист1'!$A$6:$G$21</definedName>
    <definedName name="Z_33C68659_32A9_4FA0_A024_2C6C62D803E3_.wvu.FilterData" localSheetId="0" hidden="1">'Лист1'!$A$6:$G$21</definedName>
    <definedName name="Z_3769A3BA_F83E_4FB1_8E9C_1EAD754920CF_.wvu.FilterData" localSheetId="0" hidden="1">'Лист1'!$A$6:$G$21</definedName>
    <definedName name="Z_3A0CB071_B04D_496A_B0C9_98835E44504A_.wvu.FilterData" localSheetId="0" hidden="1">'Лист1'!$A$6:$G$21</definedName>
    <definedName name="Z_67961B77_BE85_4996_A4D7_FC901DB6931A_.wvu.FilterData" localSheetId="0" hidden="1">'Лист1'!$A$6:$G$21</definedName>
    <definedName name="Z_67961B77_BE85_4996_A4D7_FC901DB6931A_.wvu.PrintArea" localSheetId="0" hidden="1">'Лист1'!$A$1:$F$21</definedName>
    <definedName name="Z_67961B77_BE85_4996_A4D7_FC901DB6931A_.wvu.PrintTitles" localSheetId="0" hidden="1">'Лист1'!$3:$5</definedName>
    <definedName name="Z_71AB41F5_44B1_45E5_B171_A7D40DBCE86D_.wvu.FilterData" localSheetId="0" hidden="1">'Лист1'!$A$6:$G$21</definedName>
    <definedName name="Z_AF24E126_B0C8_4262_A1DE_5CD54079630B_.wvu.FilterData" localSheetId="0" hidden="1">'Лист1'!$A$6:$G$21</definedName>
    <definedName name="Z_AF24E126_B0C8_4262_A1DE_5CD54079630B_.wvu.PrintArea" localSheetId="0" hidden="1">'Лист1'!$A$1:$F$21</definedName>
    <definedName name="Z_AF24E126_B0C8_4262_A1DE_5CD54079630B_.wvu.PrintTitles" localSheetId="0" hidden="1">'Лист1'!$3:$5</definedName>
    <definedName name="Z_D5A48543_DA99_4258_B711_D87873CEE285_.wvu.FilterData" localSheetId="0" hidden="1">'Лист1'!$A$6:$G$21</definedName>
    <definedName name="Z_D6036D0C_B7C9_4614_8471_BAB1046138B4_.wvu.FilterData" localSheetId="0" hidden="1">'Лист1'!$A$6:$G$21</definedName>
    <definedName name="Z_E659508E_1AF1_4454_BA63_151835C396EE_.wvu.FilterData" localSheetId="0" hidden="1">'Лист1'!$A$6:$G$21</definedName>
    <definedName name="Z_F99E1E02_3E4C_4471_96B3_9635B2866812_.wvu.FilterData" localSheetId="0" hidden="1">'Лист1'!$A$6:$G$21</definedName>
    <definedName name="_xlnm.Print_Titles" localSheetId="0">'Лист1'!$3:$5</definedName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<sst xmlns="http://schemas.openxmlformats.org/spreadsheetml/2006/main" count="98" uniqueCount="44">
  <si>
    <t>Наименование муниципального образования</t>
  </si>
  <si>
    <t>1</t>
  </si>
  <si>
    <t>Мостовский муниципальный район</t>
  </si>
  <si>
    <t>Псебайское</t>
  </si>
  <si>
    <t>Андрюковское</t>
  </si>
  <si>
    <t>Баговское</t>
  </si>
  <si>
    <t>Беноковское</t>
  </si>
  <si>
    <t>Губское</t>
  </si>
  <si>
    <t>Костромское</t>
  </si>
  <si>
    <t>Махошевское</t>
  </si>
  <si>
    <t>Переправненское</t>
  </si>
  <si>
    <t>Унароковское</t>
  </si>
  <si>
    <t>Шедокское</t>
  </si>
  <si>
    <t>Бесленеевское</t>
  </si>
  <si>
    <t>Краснокутское</t>
  </si>
  <si>
    <t>№ п/п</t>
  </si>
  <si>
    <t>Мостовское</t>
  </si>
  <si>
    <t>Ярославское</t>
  </si>
  <si>
    <t>Группа муниципалитетов</t>
  </si>
  <si>
    <t>Соответствие установленному нормативу                            ("да" или "нет")</t>
  </si>
  <si>
    <t>Первоначально утвержденный бюджет на                                  1 января 2022 г., тыс. рублей</t>
  </si>
  <si>
    <t>Установленный норматив в соответствии с постановлением главы администрации (губернатора) Краснодарского края от                13 декабря 2021 г. № 905, тыс. рублей</t>
  </si>
  <si>
    <t>1802800 - Собственные отчеты Мостовского района</t>
  </si>
  <si>
    <t>18028X01 - Отчеты Мостовского ГП</t>
  </si>
  <si>
    <t>18028X02 - Отчеты Псебайского ГП</t>
  </si>
  <si>
    <t>18028X03 - Отчеты Андрюковского СП</t>
  </si>
  <si>
    <t>18028X04 - Отчеты Баговского СП</t>
  </si>
  <si>
    <t>18028X05 - Отчеты Беноковского СП</t>
  </si>
  <si>
    <t>18028X06 - Отчеты Бесленеевского СП</t>
  </si>
  <si>
    <t>18028X07 - Отчеты Губского СП</t>
  </si>
  <si>
    <t>18028X08 - Отчеты Костромского СП</t>
  </si>
  <si>
    <t>18028X09 - Отчеты Краснокутского СП</t>
  </si>
  <si>
    <t>18028X10 - Отчеты Махошевского СП</t>
  </si>
  <si>
    <t>18028X11 - Отчеты Переправненского СП</t>
  </si>
  <si>
    <t>18028X12 - Отчеты Унароковского СП</t>
  </si>
  <si>
    <t>18028X13 - Отчеты Шедокского СП</t>
  </si>
  <si>
    <t>18028X14 - Отчеты Ярославского СП</t>
  </si>
  <si>
    <t>3</t>
  </si>
  <si>
    <t>2</t>
  </si>
  <si>
    <t>Мостовское (Городские поселения Мостовского муниципального района)</t>
  </si>
  <si>
    <t>Бесленеевское (Сельские поселения Мостовского муниципального района)</t>
  </si>
  <si>
    <t>Краснокутское (Сельские поселения Мостовского муниципального района)</t>
  </si>
  <si>
    <t>Ярославское (Сельские поселения Мостовского муниципального района)</t>
  </si>
  <si>
    <t>Информация о соблюдении муниципальными образованиями Мостовского района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по состоянию на 1 января 2022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</si>
</sst>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;[Red]\-#,##0.00"/>
  </numFmts>
  <fonts count="3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top" wrapText="1"/>
    </xf>
    <xf numFmtId="4" fontId="0" fillId="35" borderId="10" xfId="0" applyNumberForma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wrapText="1"/>
    </xf>
    <xf numFmtId="49" fontId="0" fillId="0" borderId="12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8.8515625" defaultRowHeight="12.75"/>
  <cols>
    <col min="1" max="1" width="4.7109375" style="9" customWidth="1"/>
    <col min="2" max="2" width="33.28125" style="1" customWidth="1"/>
    <col min="3" max="3" width="11.00390625" style="1" customWidth="1"/>
    <col min="4" max="4" width="17.421875" style="13" customWidth="1"/>
    <col min="5" max="5" width="24.7109375" style="1" customWidth="1"/>
    <col min="6" max="6" width="17.00390625" style="1" customWidth="1"/>
    <col min="7" max="7" width="10.7109375" style="1" hidden="1" customWidth="1"/>
    <col min="8" max="8" width="0" style="1" hidden="1" customWidth="1"/>
    <col min="9" max="9" width="59.140625" style="1" hidden="1" customWidth="1"/>
    <col min="10" max="10" width="9.421875" style="1" hidden="1" customWidth="1"/>
    <col min="11" max="11" width="54.28125" style="1" hidden="1" customWidth="1"/>
    <col min="12" max="12" width="14.28125" style="1" hidden="1" customWidth="1"/>
    <col min="13" max="13" width="41.28125" style="1" hidden="1" customWidth="1"/>
    <col min="14" max="14" width="12.7109375" style="1" hidden="1" customWidth="1"/>
    <col min="15" max="15" width="29.00390625" style="1" hidden="1" customWidth="1"/>
    <col min="16" max="16" width="0" style="1" hidden="1" customWidth="1"/>
    <col min="17" max="17" width="16.8515625" style="1" hidden="1" customWidth="1"/>
    <col min="18" max="20" width="0" style="1" hidden="1" customWidth="1"/>
    <col min="21" max="16384" width="8.8515625" style="1" customWidth="1"/>
  </cols>
  <sheetData>
    <row r="1" spans="1:6" ht="111.75" customHeight="1">
      <c r="A1" s="29" t="s">
        <v>43</v>
      </c>
      <c r="B1" s="29"/>
      <c r="C1" s="29"/>
      <c r="D1" s="29"/>
      <c r="E1" s="29"/>
      <c r="F1" s="29"/>
    </row>
    <row r="2" spans="1:6" ht="15.75">
      <c r="A2" s="10"/>
      <c r="B2" s="2"/>
      <c r="C2" s="2"/>
      <c r="D2" s="14"/>
      <c r="E2" s="2"/>
      <c r="F2" s="2"/>
    </row>
    <row r="3" spans="1:6" s="12" customFormat="1" ht="88.5" customHeight="1">
      <c r="A3" s="27" t="s">
        <v>15</v>
      </c>
      <c r="B3" s="27" t="s">
        <v>0</v>
      </c>
      <c r="C3" s="27" t="s">
        <v>18</v>
      </c>
      <c r="D3" s="30" t="s">
        <v>20</v>
      </c>
      <c r="E3" s="27" t="s">
        <v>21</v>
      </c>
      <c r="F3" s="27" t="s">
        <v>19</v>
      </c>
    </row>
    <row r="4" spans="1:6" s="12" customFormat="1" ht="65.25" customHeight="1">
      <c r="A4" s="28"/>
      <c r="B4" s="28"/>
      <c r="C4" s="28"/>
      <c r="D4" s="31"/>
      <c r="E4" s="28"/>
      <c r="F4" s="28"/>
    </row>
    <row r="5" spans="1:6" ht="15.75">
      <c r="A5" s="3" t="s">
        <v>1</v>
      </c>
      <c r="B5" s="3">
        <v>2</v>
      </c>
      <c r="C5" s="3">
        <v>3</v>
      </c>
      <c r="D5" s="11">
        <v>4</v>
      </c>
      <c r="E5" s="3">
        <v>5</v>
      </c>
      <c r="F5" s="3">
        <v>6</v>
      </c>
    </row>
    <row r="6" spans="1:6" ht="15.75">
      <c r="A6" s="3"/>
      <c r="B6" s="3"/>
      <c r="C6" s="3"/>
      <c r="D6" s="11"/>
      <c r="E6" s="3"/>
      <c r="F6" s="3"/>
    </row>
    <row r="7" spans="1:17" s="9" customFormat="1" ht="31.5">
      <c r="A7" s="6">
        <v>1</v>
      </c>
      <c r="B7" s="7" t="s">
        <v>2</v>
      </c>
      <c r="C7" s="24" t="str">
        <f aca="true" t="shared" si="0" ref="C7:C21">P7</f>
        <v>1</v>
      </c>
      <c r="D7" s="8">
        <f aca="true" t="shared" si="1" ref="D7:D21">L7</f>
        <v>91627.1</v>
      </c>
      <c r="E7" s="8">
        <f aca="true" t="shared" si="2" ref="E7:E21">Q7</f>
        <v>107648</v>
      </c>
      <c r="F7" s="6" t="str">
        <f aca="true" t="shared" si="3" ref="F7:F21">IF((E7-D7)&lt;0,"нет","да")</f>
        <v>да</v>
      </c>
      <c r="G7" s="25">
        <f aca="true" t="shared" si="4" ref="G7:G21">D7-E7</f>
        <v>-16020.899999999994</v>
      </c>
      <c r="I7" s="16" t="s">
        <v>22</v>
      </c>
      <c r="J7" s="16" t="b">
        <f aca="true" t="shared" si="5" ref="J7:J21">I7=K7</f>
        <v>1</v>
      </c>
      <c r="K7" s="16" t="s">
        <v>22</v>
      </c>
      <c r="L7" s="17">
        <v>91627.1</v>
      </c>
      <c r="M7" s="19" t="s">
        <v>2</v>
      </c>
      <c r="N7" s="20" t="b">
        <f aca="true" t="shared" si="6" ref="N7:N21">M7=O7</f>
        <v>1</v>
      </c>
      <c r="O7" s="21" t="s">
        <v>2</v>
      </c>
      <c r="P7" s="21" t="s">
        <v>1</v>
      </c>
      <c r="Q7" s="22">
        <v>107648</v>
      </c>
    </row>
    <row r="8" spans="1:17" ht="15.75">
      <c r="A8" s="3">
        <v>2</v>
      </c>
      <c r="B8" s="5" t="s">
        <v>16</v>
      </c>
      <c r="C8" s="26" t="str">
        <f t="shared" si="0"/>
        <v>2</v>
      </c>
      <c r="D8" s="15">
        <f t="shared" si="1"/>
        <v>17219.4</v>
      </c>
      <c r="E8" s="15">
        <f t="shared" si="2"/>
        <v>17271</v>
      </c>
      <c r="F8" s="4" t="str">
        <f t="shared" si="3"/>
        <v>да</v>
      </c>
      <c r="G8" s="25">
        <f t="shared" si="4"/>
        <v>-51.599999999998545</v>
      </c>
      <c r="I8" s="16" t="s">
        <v>23</v>
      </c>
      <c r="J8" s="16" t="b">
        <f t="shared" si="5"/>
        <v>1</v>
      </c>
      <c r="K8" s="16" t="s">
        <v>23</v>
      </c>
      <c r="L8" s="17">
        <v>17219.4</v>
      </c>
      <c r="M8" s="18" t="s">
        <v>16</v>
      </c>
      <c r="N8" s="20" t="b">
        <f t="shared" si="6"/>
        <v>0</v>
      </c>
      <c r="O8" s="21" t="s">
        <v>39</v>
      </c>
      <c r="P8" s="21" t="s">
        <v>38</v>
      </c>
      <c r="Q8" s="22">
        <v>17271</v>
      </c>
    </row>
    <row r="9" spans="1:17" ht="15.75">
      <c r="A9" s="3">
        <v>3</v>
      </c>
      <c r="B9" s="5" t="s">
        <v>3</v>
      </c>
      <c r="C9" s="26" t="str">
        <f t="shared" si="0"/>
        <v>3</v>
      </c>
      <c r="D9" s="15">
        <f t="shared" si="1"/>
        <v>7593.2</v>
      </c>
      <c r="E9" s="15">
        <f t="shared" si="2"/>
        <v>9244</v>
      </c>
      <c r="F9" s="4" t="str">
        <f t="shared" si="3"/>
        <v>да</v>
      </c>
      <c r="G9" s="25">
        <f t="shared" si="4"/>
        <v>-1650.8000000000002</v>
      </c>
      <c r="I9" s="16" t="s">
        <v>24</v>
      </c>
      <c r="J9" s="16" t="b">
        <f t="shared" si="5"/>
        <v>1</v>
      </c>
      <c r="K9" s="16" t="s">
        <v>24</v>
      </c>
      <c r="L9" s="17">
        <v>7593.2</v>
      </c>
      <c r="M9" s="18" t="s">
        <v>3</v>
      </c>
      <c r="N9" s="20" t="b">
        <f t="shared" si="6"/>
        <v>1</v>
      </c>
      <c r="O9" s="21" t="s">
        <v>3</v>
      </c>
      <c r="P9" s="21" t="s">
        <v>37</v>
      </c>
      <c r="Q9" s="22">
        <v>9244</v>
      </c>
    </row>
    <row r="10" spans="1:17" ht="15.75">
      <c r="A10" s="3">
        <v>4</v>
      </c>
      <c r="B10" s="5" t="s">
        <v>4</v>
      </c>
      <c r="C10" s="26" t="str">
        <f t="shared" si="0"/>
        <v>2</v>
      </c>
      <c r="D10" s="15">
        <f t="shared" si="1"/>
        <v>4317.8</v>
      </c>
      <c r="E10" s="15">
        <f t="shared" si="2"/>
        <v>5866</v>
      </c>
      <c r="F10" s="4" t="str">
        <f t="shared" si="3"/>
        <v>да</v>
      </c>
      <c r="G10" s="25">
        <f t="shared" si="4"/>
        <v>-1548.1999999999998</v>
      </c>
      <c r="I10" s="16" t="s">
        <v>25</v>
      </c>
      <c r="J10" s="16" t="b">
        <f t="shared" si="5"/>
        <v>1</v>
      </c>
      <c r="K10" s="16" t="s">
        <v>25</v>
      </c>
      <c r="L10" s="17">
        <v>4317.8</v>
      </c>
      <c r="M10" s="18" t="s">
        <v>4</v>
      </c>
      <c r="N10" s="20" t="b">
        <f t="shared" si="6"/>
        <v>1</v>
      </c>
      <c r="O10" s="21" t="s">
        <v>4</v>
      </c>
      <c r="P10" s="21" t="s">
        <v>38</v>
      </c>
      <c r="Q10" s="22">
        <v>5866</v>
      </c>
    </row>
    <row r="11" spans="1:17" ht="15.75">
      <c r="A11" s="3">
        <v>5</v>
      </c>
      <c r="B11" s="5" t="s">
        <v>5</v>
      </c>
      <c r="C11" s="26" t="str">
        <f t="shared" si="0"/>
        <v>3</v>
      </c>
      <c r="D11" s="15">
        <f t="shared" si="1"/>
        <v>3920</v>
      </c>
      <c r="E11" s="15">
        <f t="shared" si="2"/>
        <v>4693</v>
      </c>
      <c r="F11" s="4" t="str">
        <f t="shared" si="3"/>
        <v>да</v>
      </c>
      <c r="G11" s="25">
        <f t="shared" si="4"/>
        <v>-773</v>
      </c>
      <c r="I11" s="16" t="s">
        <v>26</v>
      </c>
      <c r="J11" s="16" t="b">
        <f t="shared" si="5"/>
        <v>1</v>
      </c>
      <c r="K11" s="16" t="s">
        <v>26</v>
      </c>
      <c r="L11" s="17">
        <v>3920</v>
      </c>
      <c r="M11" s="18" t="s">
        <v>5</v>
      </c>
      <c r="N11" s="20" t="b">
        <f t="shared" si="6"/>
        <v>1</v>
      </c>
      <c r="O11" s="21" t="s">
        <v>5</v>
      </c>
      <c r="P11" s="21" t="s">
        <v>37</v>
      </c>
      <c r="Q11" s="22">
        <v>4693</v>
      </c>
    </row>
    <row r="12" spans="1:17" ht="15.75">
      <c r="A12" s="3">
        <v>6</v>
      </c>
      <c r="B12" s="5" t="s">
        <v>6</v>
      </c>
      <c r="C12" s="26" t="str">
        <f t="shared" si="0"/>
        <v>2</v>
      </c>
      <c r="D12" s="15">
        <f t="shared" si="1"/>
        <v>3939.2</v>
      </c>
      <c r="E12" s="15">
        <f t="shared" si="2"/>
        <v>4693</v>
      </c>
      <c r="F12" s="4" t="str">
        <f t="shared" si="3"/>
        <v>да</v>
      </c>
      <c r="G12" s="25">
        <f t="shared" si="4"/>
        <v>-753.8000000000002</v>
      </c>
      <c r="I12" s="16" t="s">
        <v>27</v>
      </c>
      <c r="J12" s="16" t="b">
        <f t="shared" si="5"/>
        <v>1</v>
      </c>
      <c r="K12" s="16" t="s">
        <v>27</v>
      </c>
      <c r="L12" s="17">
        <v>3939.2</v>
      </c>
      <c r="M12" s="18" t="s">
        <v>6</v>
      </c>
      <c r="N12" s="20" t="b">
        <f t="shared" si="6"/>
        <v>1</v>
      </c>
      <c r="O12" s="21" t="s">
        <v>6</v>
      </c>
      <c r="P12" s="21" t="s">
        <v>38</v>
      </c>
      <c r="Q12" s="22">
        <v>4693</v>
      </c>
    </row>
    <row r="13" spans="1:17" ht="15.75">
      <c r="A13" s="3">
        <v>7</v>
      </c>
      <c r="B13" s="5" t="s">
        <v>13</v>
      </c>
      <c r="C13" s="26" t="str">
        <f t="shared" si="0"/>
        <v>2</v>
      </c>
      <c r="D13" s="15">
        <f t="shared" si="1"/>
        <v>3148.9</v>
      </c>
      <c r="E13" s="15">
        <f t="shared" si="2"/>
        <v>4400</v>
      </c>
      <c r="F13" s="4" t="str">
        <f t="shared" si="3"/>
        <v>да</v>
      </c>
      <c r="G13" s="25">
        <f t="shared" si="4"/>
        <v>-1251.1</v>
      </c>
      <c r="I13" s="16" t="s">
        <v>28</v>
      </c>
      <c r="J13" s="16" t="b">
        <f t="shared" si="5"/>
        <v>1</v>
      </c>
      <c r="K13" s="16" t="s">
        <v>28</v>
      </c>
      <c r="L13" s="17">
        <v>3148.9</v>
      </c>
      <c r="M13" s="18" t="s">
        <v>13</v>
      </c>
      <c r="N13" s="20" t="b">
        <f t="shared" si="6"/>
        <v>0</v>
      </c>
      <c r="O13" s="21" t="s">
        <v>40</v>
      </c>
      <c r="P13" s="21" t="s">
        <v>38</v>
      </c>
      <c r="Q13" s="22">
        <v>4400</v>
      </c>
    </row>
    <row r="14" spans="1:17" ht="15.75">
      <c r="A14" s="3">
        <v>8</v>
      </c>
      <c r="B14" s="5" t="s">
        <v>7</v>
      </c>
      <c r="C14" s="26" t="str">
        <f t="shared" si="0"/>
        <v>2</v>
      </c>
      <c r="D14" s="15">
        <f t="shared" si="1"/>
        <v>5108</v>
      </c>
      <c r="E14" s="15">
        <f t="shared" si="2"/>
        <v>6160</v>
      </c>
      <c r="F14" s="4" t="str">
        <f t="shared" si="3"/>
        <v>да</v>
      </c>
      <c r="G14" s="25">
        <f t="shared" si="4"/>
        <v>-1052</v>
      </c>
      <c r="I14" s="16" t="s">
        <v>29</v>
      </c>
      <c r="J14" s="16" t="b">
        <f t="shared" si="5"/>
        <v>1</v>
      </c>
      <c r="K14" s="16" t="s">
        <v>29</v>
      </c>
      <c r="L14" s="17">
        <v>5108</v>
      </c>
      <c r="M14" s="18" t="s">
        <v>7</v>
      </c>
      <c r="N14" s="20" t="b">
        <f t="shared" si="6"/>
        <v>1</v>
      </c>
      <c r="O14" s="21" t="s">
        <v>7</v>
      </c>
      <c r="P14" s="21" t="s">
        <v>38</v>
      </c>
      <c r="Q14" s="22">
        <v>6160</v>
      </c>
    </row>
    <row r="15" spans="1:17" ht="15.75">
      <c r="A15" s="3">
        <v>9</v>
      </c>
      <c r="B15" s="5" t="s">
        <v>8</v>
      </c>
      <c r="C15" s="26" t="str">
        <f t="shared" si="0"/>
        <v>2</v>
      </c>
      <c r="D15" s="15">
        <f t="shared" si="1"/>
        <v>3817</v>
      </c>
      <c r="E15" s="15">
        <f t="shared" si="2"/>
        <v>4693</v>
      </c>
      <c r="F15" s="4" t="str">
        <f t="shared" si="3"/>
        <v>да</v>
      </c>
      <c r="G15" s="25">
        <f t="shared" si="4"/>
        <v>-876</v>
      </c>
      <c r="I15" s="16" t="s">
        <v>30</v>
      </c>
      <c r="J15" s="16" t="b">
        <f t="shared" si="5"/>
        <v>1</v>
      </c>
      <c r="K15" s="16" t="s">
        <v>30</v>
      </c>
      <c r="L15" s="17">
        <v>3817</v>
      </c>
      <c r="M15" s="18" t="s">
        <v>8</v>
      </c>
      <c r="N15" s="20" t="b">
        <f t="shared" si="6"/>
        <v>1</v>
      </c>
      <c r="O15" s="21" t="s">
        <v>8</v>
      </c>
      <c r="P15" s="21" t="s">
        <v>38</v>
      </c>
      <c r="Q15" s="22">
        <v>4693</v>
      </c>
    </row>
    <row r="16" spans="1:17" ht="15.75">
      <c r="A16" s="3">
        <v>10</v>
      </c>
      <c r="B16" s="5" t="s">
        <v>14</v>
      </c>
      <c r="C16" s="26" t="str">
        <f t="shared" si="0"/>
        <v>2</v>
      </c>
      <c r="D16" s="15">
        <f t="shared" si="1"/>
        <v>3281.5</v>
      </c>
      <c r="E16" s="15">
        <f t="shared" si="2"/>
        <v>4400</v>
      </c>
      <c r="F16" s="4" t="str">
        <f t="shared" si="3"/>
        <v>да</v>
      </c>
      <c r="G16" s="25">
        <f t="shared" si="4"/>
        <v>-1118.5</v>
      </c>
      <c r="I16" s="16" t="s">
        <v>31</v>
      </c>
      <c r="J16" s="16" t="b">
        <f t="shared" si="5"/>
        <v>1</v>
      </c>
      <c r="K16" s="16" t="s">
        <v>31</v>
      </c>
      <c r="L16" s="17">
        <v>3281.5</v>
      </c>
      <c r="M16" s="18" t="s">
        <v>14</v>
      </c>
      <c r="N16" s="20" t="b">
        <f t="shared" si="6"/>
        <v>0</v>
      </c>
      <c r="O16" s="21" t="s">
        <v>41</v>
      </c>
      <c r="P16" s="21" t="s">
        <v>38</v>
      </c>
      <c r="Q16" s="22">
        <v>4400</v>
      </c>
    </row>
    <row r="17" spans="1:17" ht="15.75">
      <c r="A17" s="3">
        <v>11</v>
      </c>
      <c r="B17" s="5" t="s">
        <v>9</v>
      </c>
      <c r="C17" s="26" t="str">
        <f t="shared" si="0"/>
        <v>2</v>
      </c>
      <c r="D17" s="15">
        <f t="shared" si="1"/>
        <v>3956.6</v>
      </c>
      <c r="E17" s="15">
        <f t="shared" si="2"/>
        <v>4400</v>
      </c>
      <c r="F17" s="4" t="str">
        <f t="shared" si="3"/>
        <v>да</v>
      </c>
      <c r="G17" s="25">
        <f t="shared" si="4"/>
        <v>-443.4000000000001</v>
      </c>
      <c r="I17" s="16" t="s">
        <v>32</v>
      </c>
      <c r="J17" s="16" t="b">
        <f t="shared" si="5"/>
        <v>1</v>
      </c>
      <c r="K17" s="16" t="s">
        <v>32</v>
      </c>
      <c r="L17" s="17">
        <v>3956.6</v>
      </c>
      <c r="M17" s="18" t="s">
        <v>9</v>
      </c>
      <c r="N17" s="20" t="b">
        <f t="shared" si="6"/>
        <v>1</v>
      </c>
      <c r="O17" s="21" t="s">
        <v>9</v>
      </c>
      <c r="P17" s="21" t="s">
        <v>38</v>
      </c>
      <c r="Q17" s="22">
        <v>4400</v>
      </c>
    </row>
    <row r="18" spans="1:17" ht="15.75">
      <c r="A18" s="3">
        <v>12</v>
      </c>
      <c r="B18" s="5" t="s">
        <v>10</v>
      </c>
      <c r="C18" s="26" t="str">
        <f t="shared" si="0"/>
        <v>2</v>
      </c>
      <c r="D18" s="15">
        <f t="shared" si="1"/>
        <v>4770.4</v>
      </c>
      <c r="E18" s="15">
        <f t="shared" si="2"/>
        <v>5866</v>
      </c>
      <c r="F18" s="4" t="str">
        <f t="shared" si="3"/>
        <v>да</v>
      </c>
      <c r="G18" s="25">
        <f t="shared" si="4"/>
        <v>-1095.6000000000004</v>
      </c>
      <c r="I18" s="16" t="s">
        <v>33</v>
      </c>
      <c r="J18" s="16" t="b">
        <f t="shared" si="5"/>
        <v>1</v>
      </c>
      <c r="K18" s="16" t="s">
        <v>33</v>
      </c>
      <c r="L18" s="17">
        <v>4770.4</v>
      </c>
      <c r="M18" s="18" t="s">
        <v>10</v>
      </c>
      <c r="N18" s="20" t="b">
        <f t="shared" si="6"/>
        <v>1</v>
      </c>
      <c r="O18" s="21" t="s">
        <v>10</v>
      </c>
      <c r="P18" s="21" t="s">
        <v>38</v>
      </c>
      <c r="Q18" s="22">
        <v>5866</v>
      </c>
    </row>
    <row r="19" spans="1:17" ht="15.75">
      <c r="A19" s="3">
        <v>13</v>
      </c>
      <c r="B19" s="5" t="s">
        <v>11</v>
      </c>
      <c r="C19" s="26" t="str">
        <f t="shared" si="0"/>
        <v>2</v>
      </c>
      <c r="D19" s="15">
        <f t="shared" si="1"/>
        <v>4387</v>
      </c>
      <c r="E19" s="15">
        <f t="shared" si="2"/>
        <v>5279</v>
      </c>
      <c r="F19" s="4" t="str">
        <f t="shared" si="3"/>
        <v>да</v>
      </c>
      <c r="G19" s="25">
        <f t="shared" si="4"/>
        <v>-892</v>
      </c>
      <c r="I19" s="16" t="s">
        <v>34</v>
      </c>
      <c r="J19" s="16" t="b">
        <f t="shared" si="5"/>
        <v>1</v>
      </c>
      <c r="K19" s="16" t="s">
        <v>34</v>
      </c>
      <c r="L19" s="17">
        <v>4387</v>
      </c>
      <c r="M19" s="18" t="s">
        <v>11</v>
      </c>
      <c r="N19" s="20" t="b">
        <f t="shared" si="6"/>
        <v>1</v>
      </c>
      <c r="O19" s="21" t="s">
        <v>11</v>
      </c>
      <c r="P19" s="21" t="s">
        <v>38</v>
      </c>
      <c r="Q19" s="22">
        <v>5279</v>
      </c>
    </row>
    <row r="20" spans="1:17" ht="15.75">
      <c r="A20" s="3">
        <v>14</v>
      </c>
      <c r="B20" s="5" t="s">
        <v>12</v>
      </c>
      <c r="C20" s="26" t="str">
        <f t="shared" si="0"/>
        <v>2</v>
      </c>
      <c r="D20" s="15">
        <f t="shared" si="1"/>
        <v>4187.4</v>
      </c>
      <c r="E20" s="15">
        <f t="shared" si="2"/>
        <v>5279</v>
      </c>
      <c r="F20" s="4" t="str">
        <f t="shared" si="3"/>
        <v>да</v>
      </c>
      <c r="G20" s="25">
        <f t="shared" si="4"/>
        <v>-1091.6000000000004</v>
      </c>
      <c r="I20" s="16" t="s">
        <v>35</v>
      </c>
      <c r="J20" s="16" t="b">
        <f t="shared" si="5"/>
        <v>1</v>
      </c>
      <c r="K20" s="16" t="s">
        <v>35</v>
      </c>
      <c r="L20" s="17">
        <v>4187.4</v>
      </c>
      <c r="M20" s="18" t="s">
        <v>12</v>
      </c>
      <c r="N20" s="20" t="b">
        <f t="shared" si="6"/>
        <v>1</v>
      </c>
      <c r="O20" s="21" t="s">
        <v>12</v>
      </c>
      <c r="P20" s="21" t="s">
        <v>38</v>
      </c>
      <c r="Q20" s="22">
        <v>5279</v>
      </c>
    </row>
    <row r="21" spans="1:17" ht="15.75">
      <c r="A21" s="3">
        <v>15</v>
      </c>
      <c r="B21" s="5" t="s">
        <v>17</v>
      </c>
      <c r="C21" s="26" t="str">
        <f t="shared" si="0"/>
        <v>3</v>
      </c>
      <c r="D21" s="15">
        <f t="shared" si="1"/>
        <v>5380.9</v>
      </c>
      <c r="E21" s="15">
        <f t="shared" si="2"/>
        <v>6453</v>
      </c>
      <c r="F21" s="4" t="str">
        <f t="shared" si="3"/>
        <v>да</v>
      </c>
      <c r="G21" s="25">
        <f t="shared" si="4"/>
        <v>-1072.1000000000004</v>
      </c>
      <c r="I21" s="16" t="s">
        <v>36</v>
      </c>
      <c r="J21" s="16" t="b">
        <f t="shared" si="5"/>
        <v>1</v>
      </c>
      <c r="K21" s="16" t="s">
        <v>36</v>
      </c>
      <c r="L21" s="17">
        <v>5380.9</v>
      </c>
      <c r="M21" s="18" t="s">
        <v>17</v>
      </c>
      <c r="N21" s="20" t="b">
        <f t="shared" si="6"/>
        <v>0</v>
      </c>
      <c r="O21" s="21" t="s">
        <v>42</v>
      </c>
      <c r="P21" s="21" t="s">
        <v>37</v>
      </c>
      <c r="Q21" s="22">
        <v>6453</v>
      </c>
    </row>
    <row r="22" ht="15.75">
      <c r="N22" s="23"/>
    </row>
    <row r="23" ht="15.75">
      <c r="N23" s="23"/>
    </row>
  </sheetData>
  <sheetProtection/>
  <autoFilter ref="A6:Q21"/>
  <mergeCells count="7">
    <mergeCell ref="E3:E4"/>
    <mergeCell ref="F3:F4"/>
    <mergeCell ref="A3:A4"/>
    <mergeCell ref="A1:F1"/>
    <mergeCell ref="B3:B4"/>
    <mergeCell ref="C3:C4"/>
    <mergeCell ref="D3:D4"/>
  </mergeCells>
  <printOptions/>
  <pageMargins left="0.984251968503937" right="0.1968503937007874" top="0.7874015748031497" bottom="0.7874015748031497" header="0.3937007874015748" footer="0.3937007874015748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Василенко Е.В.</dc:creator>
  <cp:keywords/>
  <dc:description/>
  <cp:lastModifiedBy>Е.В. Путылина</cp:lastModifiedBy>
  <cp:lastPrinted>2022-02-16T06:48:49Z</cp:lastPrinted>
  <dcterms:created xsi:type="dcterms:W3CDTF">2019-07-17T15:36:26Z</dcterms:created>
  <dcterms:modified xsi:type="dcterms:W3CDTF">2022-04-29T05:08:27Z</dcterms:modified>
  <cp:category/>
  <cp:version/>
  <cp:contentType/>
  <cp:contentStatus/>
</cp:coreProperties>
</file>